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3992" windowHeight="5388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'Položky'!$A$1:$G$34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<sst xmlns="http://schemas.openxmlformats.org/spreadsheetml/2006/main" count="64" uniqueCount="43">
  <si>
    <t>Stavba :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</si>
  <si>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</si>
  <si>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</si>
  <si>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</si>
  <si>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</si>
  <si>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</si>
  <si>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</si>
  <si>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</si>
  <si>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</si>
  <si>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</si>
  <si>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</si>
  <si>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</si>
  <si>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Zemní práce</t>
  </si>
  <si>
    <t>Celkem za</t>
  </si>
  <si>
    <t>Víceúčelová sportovní plocha Pičín</t>
  </si>
  <si>
    <t>Venkovní hřiště</t>
  </si>
  <si>
    <t>m2</t>
  </si>
  <si>
    <t xml:space="preserve">Sejmutí ornice s přemístěním do 100 m </t>
  </si>
  <si>
    <t>m3</t>
  </si>
  <si>
    <t xml:space="preserve">Úprava pláně v hor. 1-4, se zhutněním </t>
  </si>
  <si>
    <t>Odkopávky nezapažené v hornině 1-4, naložení, odvoz do 100m, uložení na deponii v místě stavby</t>
  </si>
  <si>
    <t>Povrchové úpravy terénu</t>
  </si>
  <si>
    <t xml:space="preserve">Rozprostření ornice, rovina, tl. 15-20 cm,do 500m2 </t>
  </si>
  <si>
    <t xml:space="preserve">Založení trávníku lučního v rovině s dodáním osiva </t>
  </si>
  <si>
    <t>Plochy s umělým povrchem</t>
  </si>
  <si>
    <t>Doplňující práce</t>
  </si>
  <si>
    <t>m</t>
  </si>
  <si>
    <t>Osazení obrub ploch pro tělovýchovu vč. dodávky obrubníku  100x10-12x25cm</t>
  </si>
  <si>
    <t xml:space="preserve">Lože pod obrubníky nebo obruby dlažeb z C 12/15 </t>
  </si>
  <si>
    <t>Staveništní přesun hmot</t>
  </si>
  <si>
    <t xml:space="preserve">Přesun hmot </t>
  </si>
  <si>
    <t xml:space="preserve">Podklad z kameniva drceného vel.0,4mm, tl. cca 3 cm </t>
  </si>
  <si>
    <t xml:space="preserve">Podklad z kameniva drceného vel.32-63mm, tl. ca 15 cm </t>
  </si>
  <si>
    <t xml:space="preserve">Podklad z kameniva drceného vel.8-16mm, tl.cca 5 cm </t>
  </si>
  <si>
    <t xml:space="preserve">Podklad z kameniva drceného vel.4-8mm, tl.cca 4 cm </t>
  </si>
  <si>
    <t>Kryt tělových.ploch -umělá tráva 2.generace+zásyp křemičitým pískem</t>
  </si>
  <si>
    <t>oplocení do výše celkem 4m, do 1m-dřevěné fošny,poté ochranné sítě</t>
  </si>
  <si>
    <t>oplocení do výše celkem 6m, do 1m-dřevěné fošny,poté ochranné sítě-za brankami</t>
  </si>
  <si>
    <t>kpl</t>
  </si>
  <si>
    <t>Dodávka vybavení pro jednotlivé sporty- branky,sloupky,koše,sítě</t>
  </si>
  <si>
    <t>Montáž lajn na malou kopanou,tenis,volejbal,nohejbal,basketbal,florbal a hazenou</t>
  </si>
  <si>
    <t>osvětlení hřiště+sloupy</t>
  </si>
  <si>
    <t>ks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</si>
</sst>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3" fillId="0" borderId="10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2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3" xfId="46" applyFont="1" applyBorder="1">
      <alignment/>
      <protection/>
    </xf>
    <xf numFmtId="0" fontId="2" fillId="0" borderId="11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4" xfId="46" applyNumberFormat="1" applyFont="1" applyFill="1" applyBorder="1">
      <alignment/>
      <protection/>
    </xf>
    <xf numFmtId="0" fontId="4" fillId="33" borderId="15" xfId="46" applyFont="1" applyFill="1" applyBorder="1" applyAlignment="1">
      <alignment horizontal="center"/>
      <protection/>
    </xf>
    <xf numFmtId="0" fontId="4" fillId="33" borderId="15" xfId="46" applyNumberFormat="1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49" fontId="3" fillId="0" borderId="16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2" fillId="0" borderId="18" xfId="46" applyFont="1" applyBorder="1" applyAlignment="1">
      <alignment horizontal="center"/>
      <protection/>
    </xf>
    <xf numFmtId="0" fontId="2" fillId="0" borderId="18" xfId="46" applyNumberFormat="1" applyFont="1" applyBorder="1" applyAlignment="1">
      <alignment horizontal="right"/>
      <protection/>
    </xf>
    <xf numFmtId="0" fontId="2" fillId="0" borderId="15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9" xfId="46" applyFont="1" applyBorder="1" applyAlignment="1">
      <alignment horizontal="center" vertical="top"/>
      <protection/>
    </xf>
    <xf numFmtId="49" fontId="9" fillId="0" borderId="19" xfId="46" applyNumberFormat="1" applyFont="1" applyBorder="1" applyAlignment="1">
      <alignment horizontal="left" vertical="top"/>
      <protection/>
    </xf>
    <xf numFmtId="0" fontId="9" fillId="0" borderId="19" xfId="46" applyFont="1" applyBorder="1" applyAlignment="1">
      <alignment vertical="top" wrapText="1"/>
      <protection/>
    </xf>
    <xf numFmtId="49" fontId="9" fillId="0" borderId="19" xfId="46" applyNumberFormat="1" applyFont="1" applyBorder="1" applyAlignment="1">
      <alignment horizontal="center" shrinkToFit="1"/>
      <protection/>
    </xf>
    <xf numFmtId="4" fontId="9" fillId="0" borderId="19" xfId="46" applyNumberFormat="1" applyFont="1" applyBorder="1" applyAlignment="1">
      <alignment horizontal="right"/>
      <protection/>
    </xf>
    <xf numFmtId="4" fontId="9" fillId="0" borderId="19" xfId="46" applyNumberFormat="1" applyFont="1" applyBorder="1">
      <alignment/>
      <protection/>
    </xf>
    <xf numFmtId="0" fontId="8" fillId="0" borderId="0" xfId="46" applyFont="1">
      <alignment/>
      <protection/>
    </xf>
    <xf numFmtId="0" fontId="2" fillId="33" borderId="14" xfId="46" applyFont="1" applyFill="1" applyBorder="1" applyAlignment="1">
      <alignment horizontal="center"/>
      <protection/>
    </xf>
    <xf numFmtId="49" fontId="10" fillId="33" borderId="14" xfId="46" applyNumberFormat="1" applyFont="1" applyFill="1" applyBorder="1" applyAlignment="1">
      <alignment horizontal="left"/>
      <protection/>
    </xf>
    <xf numFmtId="0" fontId="10" fillId="33" borderId="17" xfId="46" applyFont="1" applyFill="1" applyBorder="1">
      <alignment/>
      <protection/>
    </xf>
    <xf numFmtId="0" fontId="2" fillId="33" borderId="18" xfId="46" applyFont="1" applyFill="1" applyBorder="1" applyAlignment="1">
      <alignment horizontal="center"/>
      <protection/>
    </xf>
    <xf numFmtId="4" fontId="2" fillId="33" borderId="18" xfId="46" applyNumberFormat="1" applyFont="1" applyFill="1" applyBorder="1" applyAlignment="1">
      <alignment horizontal="right"/>
      <protection/>
    </xf>
    <xf numFmtId="4" fontId="2" fillId="33" borderId="15" xfId="46" applyNumberFormat="1" applyFont="1" applyFill="1" applyBorder="1" applyAlignment="1">
      <alignment horizontal="right"/>
      <protection/>
    </xf>
    <xf numFmtId="4" fontId="3" fillId="33" borderId="14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2" fillId="0" borderId="0" xfId="46" applyFont="1" applyBorder="1">
      <alignment/>
      <protection/>
    </xf>
    <xf numFmtId="3" fontId="12" fillId="0" borderId="0" xfId="46" applyNumberFormat="1" applyFont="1" applyBorder="1" applyAlignment="1">
      <alignment horizontal="right"/>
      <protection/>
    </xf>
    <xf numFmtId="4" fontId="12" fillId="0" borderId="0" xfId="46" applyNumberFormat="1" applyFont="1" applyBorder="1">
      <alignment/>
      <protection/>
    </xf>
    <xf numFmtId="0" fontId="1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5" fillId="0" borderId="0" xfId="46" applyFont="1" applyAlignment="1">
      <alignment horizontal="center"/>
      <protection/>
    </xf>
    <xf numFmtId="0" fontId="2" fillId="0" borderId="20" xfId="46" applyFont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49" fontId="2" fillId="0" borderId="22" xfId="46" applyNumberFormat="1" applyFont="1" applyBorder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0" fontId="2" fillId="0" borderId="24" xfId="46" applyFont="1" applyBorder="1" applyAlignment="1">
      <alignment horizontal="center" shrinkToFit="1"/>
      <protection/>
    </xf>
    <xf numFmtId="0" fontId="2" fillId="0" borderId="11" xfId="46" applyFont="1" applyBorder="1" applyAlignment="1">
      <alignment horizontal="center" shrinkToFit="1"/>
      <protection/>
    </xf>
    <xf numFmtId="0" fontId="2" fillId="0" borderId="25" xfId="46" applyFont="1" applyBorder="1" applyAlignment="1">
      <alignment horizontal="center" shrinkToFit="1"/>
      <protection/>
    </xf>
    <xf numFmtId="0" fontId="9" fillId="0" borderId="26" xfId="46" applyFont="1" applyBorder="1" applyAlignment="1">
      <alignment vertical="top" wrapText="1"/>
      <protection/>
    </xf>
    <xf numFmtId="4" fontId="9" fillId="0" borderId="27" xfId="46" applyNumberFormat="1" applyFont="1" applyBorder="1" applyAlignment="1">
      <alignment horizontal="right"/>
      <protection/>
    </xf>
    <xf numFmtId="49" fontId="9" fillId="0" borderId="14" xfId="46" applyNumberFormat="1" applyFont="1" applyBorder="1" applyAlignment="1">
      <alignment horizontal="center" shrinkToFit="1"/>
      <protection/>
    </xf>
    <xf numFmtId="4" fontId="9" fillId="0" borderId="14" xfId="46" applyNumberFormat="1" applyFont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7"/>
  <sheetViews>
    <sheetView showGridLines="0" showZeros="0" tabSelected="1" zoomScalePageLayoutView="0" workbookViewId="0" topLeftCell="A1">
      <selection activeCell="A1" sqref="A1:G1"/>
    </sheetView>
  </sheetViews>
  <sheetFormatPr defaultColWidth="9.125" defaultRowHeight="12.75"/>
  <cols>
    <col min="1" max="1" width="4.50390625" style="3" customWidth="1"/>
    <col min="2" max="2" width="11.50390625" style="3" customWidth="1"/>
    <col min="3" max="3" width="40.50390625" style="3" customWidth="1"/>
    <col min="4" max="4" width="5.50390625" style="3" customWidth="1"/>
    <col min="5" max="5" width="8.50390625" style="45" customWidth="1"/>
    <col min="6" max="6" width="9.875" style="3" customWidth="1"/>
    <col min="7" max="7" width="13.875" style="3" customWidth="1"/>
    <col min="8" max="11" width="9.125" style="3" customWidth="1"/>
    <col min="12" max="12" width="75.50390625" style="3" customWidth="1"/>
    <col min="13" max="13" width="45.375" style="3" customWidth="1"/>
    <col min="14" max="16384" width="9.125" style="3" customWidth="1"/>
  </cols>
  <sheetData>
    <row r="1" spans="1:7" ht="15">
      <c r="A1" s="51" t="s">
        <v>2</v>
      </c>
      <c r="B1" s="51"/>
      <c r="C1" s="51"/>
      <c r="D1" s="51"/>
      <c r="E1" s="51"/>
      <c r="F1" s="51"/>
      <c r="G1" s="51"/>
    </row>
    <row r="2" spans="1:7" ht="14.25" customHeight="1" thickBot="1">
      <c r="A2" s="4"/>
      <c r="B2" s="5"/>
      <c r="C2" s="6"/>
      <c r="D2" s="6"/>
      <c r="E2" s="7"/>
      <c r="F2" s="6"/>
      <c r="G2" s="6"/>
    </row>
    <row r="3" spans="1:7" ht="13.5" thickTop="1">
      <c r="A3" s="52" t="s">
        <v>0</v>
      </c>
      <c r="B3" s="53"/>
      <c r="C3" s="1" t="s">
        <v>14</v>
      </c>
      <c r="D3" s="8"/>
      <c r="E3" s="9" t="s">
        <v>3</v>
      </c>
      <c r="F3" s="10"/>
      <c r="G3" s="11"/>
    </row>
    <row r="4" spans="1:7" ht="13.5" thickBot="1">
      <c r="A4" s="54" t="s">
        <v>1</v>
      </c>
      <c r="B4" s="55"/>
      <c r="C4" s="2" t="s">
        <v>15</v>
      </c>
      <c r="D4" s="12"/>
      <c r="E4" s="56"/>
      <c r="F4" s="57"/>
      <c r="G4" s="58"/>
    </row>
    <row r="5" spans="1:7" ht="13.5" thickTop="1">
      <c r="A5" s="13"/>
      <c r="B5" s="4"/>
      <c r="C5" s="4"/>
      <c r="D5" s="4"/>
      <c r="E5" s="14"/>
      <c r="F5" s="4"/>
      <c r="G5" s="15"/>
    </row>
    <row r="6" spans="1:13" ht="12.75">
      <c r="A6" s="16" t="s">
        <v>4</v>
      </c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9" t="s">
        <v>10</v>
      </c>
      <c r="M6" s="3">
        <v>20160006</v>
      </c>
    </row>
    <row r="7" spans="1:15" ht="12.75">
      <c r="A7" s="20" t="s">
        <v>11</v>
      </c>
      <c r="B7" s="21"/>
      <c r="C7" s="22" t="s">
        <v>12</v>
      </c>
      <c r="D7" s="23"/>
      <c r="E7" s="24"/>
      <c r="F7" s="24"/>
      <c r="G7" s="25"/>
      <c r="H7" s="26"/>
      <c r="I7" s="26"/>
      <c r="O7" s="27">
        <v>1</v>
      </c>
    </row>
    <row r="8" spans="1:104" ht="12.75">
      <c r="A8" s="28">
        <v>1</v>
      </c>
      <c r="B8" s="29"/>
      <c r="C8" s="30" t="s">
        <v>17</v>
      </c>
      <c r="D8" s="31" t="s">
        <v>18</v>
      </c>
      <c r="E8" s="32">
        <v>100</v>
      </c>
      <c r="F8" s="32"/>
      <c r="G8" s="33">
        <f>E8*F8</f>
        <v>0</v>
      </c>
      <c r="O8" s="27">
        <v>2</v>
      </c>
      <c r="AA8" s="3">
        <v>1</v>
      </c>
      <c r="AB8" s="3">
        <v>1</v>
      </c>
      <c r="AC8" s="3">
        <v>1</v>
      </c>
      <c r="AZ8" s="3">
        <v>1</v>
      </c>
      <c r="BA8" s="3">
        <f>IF(AZ8=1,G8,0)</f>
        <v>0</v>
      </c>
      <c r="BB8" s="3">
        <f>IF(AZ8=2,G8,0)</f>
        <v>0</v>
      </c>
      <c r="BC8" s="3">
        <f>IF(AZ8=3,G8,0)</f>
        <v>0</v>
      </c>
      <c r="BD8" s="3">
        <f>IF(AZ8=4,G8,0)</f>
        <v>0</v>
      </c>
      <c r="BE8" s="3">
        <f>IF(AZ8=5,G8,0)</f>
        <v>0</v>
      </c>
      <c r="CA8" s="34">
        <v>1</v>
      </c>
      <c r="CB8" s="34">
        <v>1</v>
      </c>
      <c r="CZ8" s="3">
        <v>0</v>
      </c>
    </row>
    <row r="9" spans="1:104" ht="12.75">
      <c r="A9" s="28">
        <v>2</v>
      </c>
      <c r="B9" s="29"/>
      <c r="C9" s="30" t="s">
        <v>19</v>
      </c>
      <c r="D9" s="31" t="s">
        <v>16</v>
      </c>
      <c r="E9" s="32">
        <v>1000</v>
      </c>
      <c r="F9" s="32"/>
      <c r="G9" s="33">
        <f>E9*F9</f>
        <v>0</v>
      </c>
      <c r="O9" s="27">
        <v>2</v>
      </c>
      <c r="AA9" s="3">
        <v>1</v>
      </c>
      <c r="AB9" s="3">
        <v>1</v>
      </c>
      <c r="AC9" s="3">
        <v>1</v>
      </c>
      <c r="AZ9" s="3">
        <v>1</v>
      </c>
      <c r="BA9" s="3">
        <f>IF(AZ9=1,G9,0)</f>
        <v>0</v>
      </c>
      <c r="BB9" s="3">
        <f>IF(AZ9=2,G9,0)</f>
        <v>0</v>
      </c>
      <c r="BC9" s="3">
        <f>IF(AZ9=3,G9,0)</f>
        <v>0</v>
      </c>
      <c r="BD9" s="3">
        <f>IF(AZ9=4,G9,0)</f>
        <v>0</v>
      </c>
      <c r="BE9" s="3">
        <f>IF(AZ9=5,G9,0)</f>
        <v>0</v>
      </c>
      <c r="CA9" s="34">
        <v>1</v>
      </c>
      <c r="CB9" s="34">
        <v>1</v>
      </c>
      <c r="CZ9" s="3">
        <v>0</v>
      </c>
    </row>
    <row r="10" spans="1:104" ht="20.25">
      <c r="A10" s="28">
        <v>3</v>
      </c>
      <c r="B10" s="29"/>
      <c r="C10" s="30" t="s">
        <v>20</v>
      </c>
      <c r="D10" s="31" t="s">
        <v>18</v>
      </c>
      <c r="E10" s="32">
        <v>350</v>
      </c>
      <c r="F10" s="32"/>
      <c r="G10" s="33">
        <f>E10*F10</f>
        <v>0</v>
      </c>
      <c r="O10" s="27">
        <v>2</v>
      </c>
      <c r="AA10" s="3">
        <v>2</v>
      </c>
      <c r="AB10" s="3">
        <v>0</v>
      </c>
      <c r="AC10" s="3">
        <v>0</v>
      </c>
      <c r="AZ10" s="3">
        <v>1</v>
      </c>
      <c r="BA10" s="3">
        <f>IF(AZ10=1,G10,0)</f>
        <v>0</v>
      </c>
      <c r="BB10" s="3">
        <f>IF(AZ10=2,G10,0)</f>
        <v>0</v>
      </c>
      <c r="BC10" s="3">
        <f>IF(AZ10=3,G10,0)</f>
        <v>0</v>
      </c>
      <c r="BD10" s="3">
        <f>IF(AZ10=4,G10,0)</f>
        <v>0</v>
      </c>
      <c r="BE10" s="3">
        <f>IF(AZ10=5,G10,0)</f>
        <v>0</v>
      </c>
      <c r="CA10" s="34">
        <v>2</v>
      </c>
      <c r="CB10" s="34">
        <v>0</v>
      </c>
      <c r="CZ10" s="3">
        <v>0</v>
      </c>
    </row>
    <row r="11" spans="1:57" ht="12.75">
      <c r="A11" s="35"/>
      <c r="B11" s="36" t="s">
        <v>13</v>
      </c>
      <c r="C11" s="37" t="str">
        <f>CONCATENATE(B7," ",C7)</f>
        <v> Zemní práce</v>
      </c>
      <c r="D11" s="38"/>
      <c r="E11" s="39"/>
      <c r="F11" s="40"/>
      <c r="G11" s="41">
        <f>SUM(G7:G10)</f>
        <v>0</v>
      </c>
      <c r="O11" s="27">
        <v>4</v>
      </c>
      <c r="BA11" s="42">
        <f>SUM(BA7:BA10)</f>
        <v>0</v>
      </c>
      <c r="BB11" s="42">
        <f>SUM(BB7:BB10)</f>
        <v>0</v>
      </c>
      <c r="BC11" s="42">
        <f>SUM(BC7:BC10)</f>
        <v>0</v>
      </c>
      <c r="BD11" s="42">
        <f>SUM(BD7:BD10)</f>
        <v>0</v>
      </c>
      <c r="BE11" s="42">
        <f>SUM(BE7:BE10)</f>
        <v>0</v>
      </c>
    </row>
    <row r="12" spans="1:15" ht="12.75">
      <c r="A12" s="20" t="s">
        <v>11</v>
      </c>
      <c r="B12" s="21"/>
      <c r="C12" s="22" t="s">
        <v>21</v>
      </c>
      <c r="D12" s="23"/>
      <c r="E12" s="24"/>
      <c r="F12" s="24"/>
      <c r="G12" s="25"/>
      <c r="H12" s="26"/>
      <c r="I12" s="26"/>
      <c r="O12" s="27">
        <v>1</v>
      </c>
    </row>
    <row r="13" spans="1:104" ht="12.75">
      <c r="A13" s="28">
        <v>5</v>
      </c>
      <c r="B13" s="29"/>
      <c r="C13" s="30" t="s">
        <v>22</v>
      </c>
      <c r="D13" s="31" t="s">
        <v>16</v>
      </c>
      <c r="E13" s="32">
        <v>71</v>
      </c>
      <c r="F13" s="32"/>
      <c r="G13" s="33">
        <f>E13*F13</f>
        <v>0</v>
      </c>
      <c r="O13" s="27">
        <v>2</v>
      </c>
      <c r="AA13" s="3">
        <v>1</v>
      </c>
      <c r="AB13" s="3">
        <v>1</v>
      </c>
      <c r="AC13" s="3">
        <v>1</v>
      </c>
      <c r="AZ13" s="3">
        <v>1</v>
      </c>
      <c r="BA13" s="3">
        <f>IF(AZ13=1,G13,0)</f>
        <v>0</v>
      </c>
      <c r="BB13" s="3">
        <f>IF(AZ13=2,G13,0)</f>
        <v>0</v>
      </c>
      <c r="BC13" s="3">
        <f>IF(AZ13=3,G13,0)</f>
        <v>0</v>
      </c>
      <c r="BD13" s="3">
        <f>IF(AZ13=4,G13,0)</f>
        <v>0</v>
      </c>
      <c r="BE13" s="3">
        <f>IF(AZ13=5,G13,0)</f>
        <v>0</v>
      </c>
      <c r="CA13" s="34">
        <v>1</v>
      </c>
      <c r="CB13" s="34">
        <v>1</v>
      </c>
      <c r="CZ13" s="3">
        <v>0</v>
      </c>
    </row>
    <row r="14" spans="1:104" ht="12.75">
      <c r="A14" s="28">
        <v>6</v>
      </c>
      <c r="B14" s="29"/>
      <c r="C14" s="30" t="s">
        <v>23</v>
      </c>
      <c r="D14" s="31" t="s">
        <v>16</v>
      </c>
      <c r="E14" s="32">
        <v>71</v>
      </c>
      <c r="F14" s="32"/>
      <c r="G14" s="33">
        <f>E14*F14</f>
        <v>0</v>
      </c>
      <c r="O14" s="27">
        <v>2</v>
      </c>
      <c r="AA14" s="3">
        <v>2</v>
      </c>
      <c r="AB14" s="3">
        <v>1</v>
      </c>
      <c r="AC14" s="3">
        <v>1</v>
      </c>
      <c r="AZ14" s="3">
        <v>1</v>
      </c>
      <c r="BA14" s="3">
        <f>IF(AZ14=1,G14,0)</f>
        <v>0</v>
      </c>
      <c r="BB14" s="3">
        <f>IF(AZ14=2,G14,0)</f>
        <v>0</v>
      </c>
      <c r="BC14" s="3">
        <f>IF(AZ14=3,G14,0)</f>
        <v>0</v>
      </c>
      <c r="BD14" s="3">
        <f>IF(AZ14=4,G14,0)</f>
        <v>0</v>
      </c>
      <c r="BE14" s="3">
        <f>IF(AZ14=5,G14,0)</f>
        <v>0</v>
      </c>
      <c r="CA14" s="34">
        <v>2</v>
      </c>
      <c r="CB14" s="34">
        <v>1</v>
      </c>
      <c r="CZ14" s="3">
        <v>3E-05</v>
      </c>
    </row>
    <row r="15" spans="1:57" ht="12.75">
      <c r="A15" s="35"/>
      <c r="B15" s="36" t="s">
        <v>13</v>
      </c>
      <c r="C15" s="37" t="str">
        <f>CONCATENATE(B12," ",C12)</f>
        <v> Povrchové úpravy terénu</v>
      </c>
      <c r="D15" s="38"/>
      <c r="E15" s="39"/>
      <c r="F15" s="40"/>
      <c r="G15" s="41">
        <f>SUM(G12:G14)</f>
        <v>0</v>
      </c>
      <c r="O15" s="27">
        <v>4</v>
      </c>
      <c r="BA15" s="42">
        <f>SUM(BA12:BA14)</f>
        <v>0</v>
      </c>
      <c r="BB15" s="42">
        <f>SUM(BB12:BB14)</f>
        <v>0</v>
      </c>
      <c r="BC15" s="42">
        <f>SUM(BC12:BC14)</f>
        <v>0</v>
      </c>
      <c r="BD15" s="42">
        <f>SUM(BD12:BD14)</f>
        <v>0</v>
      </c>
      <c r="BE15" s="42">
        <f>SUM(BE12:BE14)</f>
        <v>0</v>
      </c>
    </row>
    <row r="16" spans="1:15" ht="12.75">
      <c r="A16" s="20" t="s">
        <v>11</v>
      </c>
      <c r="B16" s="21"/>
      <c r="C16" s="22" t="s">
        <v>24</v>
      </c>
      <c r="D16" s="23"/>
      <c r="E16" s="24"/>
      <c r="F16" s="24"/>
      <c r="G16" s="25"/>
      <c r="H16" s="26"/>
      <c r="I16" s="26"/>
      <c r="O16" s="27">
        <v>1</v>
      </c>
    </row>
    <row r="17" spans="1:104" ht="12.75">
      <c r="A17" s="28">
        <v>7</v>
      </c>
      <c r="B17" s="29"/>
      <c r="C17" s="30" t="s">
        <v>32</v>
      </c>
      <c r="D17" s="31" t="s">
        <v>16</v>
      </c>
      <c r="E17" s="32">
        <v>1000</v>
      </c>
      <c r="F17" s="32"/>
      <c r="G17" s="33">
        <f>E17*F17</f>
        <v>0</v>
      </c>
      <c r="O17" s="27">
        <v>2</v>
      </c>
      <c r="AA17" s="3">
        <v>1</v>
      </c>
      <c r="AB17" s="3">
        <v>1</v>
      </c>
      <c r="AC17" s="3">
        <v>1</v>
      </c>
      <c r="AZ17" s="3">
        <v>1</v>
      </c>
      <c r="BA17" s="3">
        <f>IF(AZ17=1,G17,0)</f>
        <v>0</v>
      </c>
      <c r="BB17" s="3">
        <f>IF(AZ17=2,G17,0)</f>
        <v>0</v>
      </c>
      <c r="BC17" s="3">
        <f>IF(AZ17=3,G17,0)</f>
        <v>0</v>
      </c>
      <c r="BD17" s="3">
        <f>IF(AZ17=4,G17,0)</f>
        <v>0</v>
      </c>
      <c r="BE17" s="3">
        <f>IF(AZ17=5,G17,0)</f>
        <v>0</v>
      </c>
      <c r="CA17" s="34">
        <v>1</v>
      </c>
      <c r="CB17" s="34">
        <v>1</v>
      </c>
      <c r="CZ17" s="3">
        <v>0.2916</v>
      </c>
    </row>
    <row r="18" spans="1:104" ht="12.75">
      <c r="A18" s="28">
        <v>8</v>
      </c>
      <c r="B18" s="29"/>
      <c r="C18" s="30" t="s">
        <v>33</v>
      </c>
      <c r="D18" s="31" t="s">
        <v>16</v>
      </c>
      <c r="E18" s="32">
        <v>1000</v>
      </c>
      <c r="F18" s="32"/>
      <c r="G18" s="33">
        <f>E18*F18</f>
        <v>0</v>
      </c>
      <c r="O18" s="27">
        <v>2</v>
      </c>
      <c r="AA18" s="3">
        <v>1</v>
      </c>
      <c r="AB18" s="3">
        <v>1</v>
      </c>
      <c r="AC18" s="3">
        <v>1</v>
      </c>
      <c r="AZ18" s="3">
        <v>1</v>
      </c>
      <c r="BA18" s="3">
        <f>IF(AZ18=1,G18,0)</f>
        <v>0</v>
      </c>
      <c r="BB18" s="3">
        <f>IF(AZ18=2,G18,0)</f>
        <v>0</v>
      </c>
      <c r="BC18" s="3">
        <f>IF(AZ18=3,G18,0)</f>
        <v>0</v>
      </c>
      <c r="BD18" s="3">
        <f>IF(AZ18=4,G18,0)</f>
        <v>0</v>
      </c>
      <c r="BE18" s="3">
        <f>IF(AZ18=5,G18,0)</f>
        <v>0</v>
      </c>
      <c r="CA18" s="34">
        <v>1</v>
      </c>
      <c r="CB18" s="34">
        <v>1</v>
      </c>
      <c r="CZ18" s="3">
        <v>0.55125</v>
      </c>
    </row>
    <row r="19" spans="1:104" ht="12.75">
      <c r="A19" s="28">
        <v>9</v>
      </c>
      <c r="B19" s="29"/>
      <c r="C19" s="30" t="s">
        <v>34</v>
      </c>
      <c r="D19" s="31" t="s">
        <v>16</v>
      </c>
      <c r="E19" s="32">
        <v>1000</v>
      </c>
      <c r="F19" s="32"/>
      <c r="G19" s="33">
        <f>E19*F19</f>
        <v>0</v>
      </c>
      <c r="O19" s="27">
        <v>2</v>
      </c>
      <c r="AA19" s="3">
        <v>1</v>
      </c>
      <c r="AB19" s="3">
        <v>1</v>
      </c>
      <c r="AC19" s="3">
        <v>1</v>
      </c>
      <c r="AZ19" s="3">
        <v>1</v>
      </c>
      <c r="BA19" s="3">
        <f>IF(AZ19=1,G19,0)</f>
        <v>0</v>
      </c>
      <c r="BB19" s="3">
        <f>IF(AZ19=2,G19,0)</f>
        <v>0</v>
      </c>
      <c r="BC19" s="3">
        <f>IF(AZ19=3,G19,0)</f>
        <v>0</v>
      </c>
      <c r="BD19" s="3">
        <f>IF(AZ19=4,G19,0)</f>
        <v>0</v>
      </c>
      <c r="BE19" s="3">
        <f>IF(AZ19=5,G19,0)</f>
        <v>0</v>
      </c>
      <c r="CA19" s="34">
        <v>1</v>
      </c>
      <c r="CB19" s="34">
        <v>1</v>
      </c>
      <c r="CZ19" s="3">
        <v>0.00061</v>
      </c>
    </row>
    <row r="20" spans="1:80" ht="12.75">
      <c r="A20" s="28">
        <v>10</v>
      </c>
      <c r="B20" s="29"/>
      <c r="C20" s="30" t="s">
        <v>31</v>
      </c>
      <c r="D20" s="31" t="s">
        <v>18</v>
      </c>
      <c r="E20" s="32">
        <v>1000</v>
      </c>
      <c r="F20" s="32"/>
      <c r="G20" s="33"/>
      <c r="O20" s="27"/>
      <c r="CA20" s="34"/>
      <c r="CB20" s="34"/>
    </row>
    <row r="21" spans="1:104" ht="20.25">
      <c r="A21" s="28">
        <v>11</v>
      </c>
      <c r="B21" s="29"/>
      <c r="C21" s="30" t="s">
        <v>35</v>
      </c>
      <c r="D21" s="31" t="s">
        <v>16</v>
      </c>
      <c r="E21" s="32">
        <v>1000</v>
      </c>
      <c r="F21" s="32"/>
      <c r="G21" s="33">
        <f>E21*F21</f>
        <v>0</v>
      </c>
      <c r="O21" s="27">
        <v>2</v>
      </c>
      <c r="AA21" s="3">
        <v>1</v>
      </c>
      <c r="AB21" s="3">
        <v>1</v>
      </c>
      <c r="AC21" s="3">
        <v>1</v>
      </c>
      <c r="AZ21" s="3">
        <v>1</v>
      </c>
      <c r="BA21" s="3">
        <f>IF(AZ21=1,G21,0)</f>
        <v>0</v>
      </c>
      <c r="BB21" s="3">
        <f>IF(AZ21=2,G21,0)</f>
        <v>0</v>
      </c>
      <c r="BC21" s="3">
        <f>IF(AZ21=3,G21,0)</f>
        <v>0</v>
      </c>
      <c r="BD21" s="3">
        <f>IF(AZ21=4,G21,0)</f>
        <v>0</v>
      </c>
      <c r="BE21" s="3">
        <f>IF(AZ21=5,G21,0)</f>
        <v>0</v>
      </c>
      <c r="CA21" s="34">
        <v>1</v>
      </c>
      <c r="CB21" s="34">
        <v>1</v>
      </c>
      <c r="CZ21" s="3">
        <v>0.01185</v>
      </c>
    </row>
    <row r="22" spans="1:57" ht="12.75">
      <c r="A22" s="35"/>
      <c r="B22" s="36" t="s">
        <v>13</v>
      </c>
      <c r="C22" s="37" t="str">
        <f>CONCATENATE(B16," ",C16)</f>
        <v> Plochy s umělým povrchem</v>
      </c>
      <c r="D22" s="38"/>
      <c r="E22" s="39"/>
      <c r="F22" s="40"/>
      <c r="G22" s="41">
        <f>SUM(G16:G21)</f>
        <v>0</v>
      </c>
      <c r="O22" s="27">
        <v>4</v>
      </c>
      <c r="BA22" s="42">
        <f>SUM(BA16:BA21)</f>
        <v>0</v>
      </c>
      <c r="BB22" s="42">
        <f>SUM(BB16:BB21)</f>
        <v>0</v>
      </c>
      <c r="BC22" s="42">
        <f>SUM(BC16:BC21)</f>
        <v>0</v>
      </c>
      <c r="BD22" s="42">
        <f>SUM(BD16:BD21)</f>
        <v>0</v>
      </c>
      <c r="BE22" s="42">
        <f>SUM(BE16:BE21)</f>
        <v>0</v>
      </c>
    </row>
    <row r="23" spans="1:15" ht="12.75">
      <c r="A23" s="20" t="s">
        <v>11</v>
      </c>
      <c r="B23" s="21"/>
      <c r="C23" s="22" t="s">
        <v>25</v>
      </c>
      <c r="D23" s="23"/>
      <c r="E23" s="24"/>
      <c r="F23" s="24"/>
      <c r="G23" s="25"/>
      <c r="H23" s="26"/>
      <c r="I23" s="26"/>
      <c r="O23" s="27">
        <v>1</v>
      </c>
    </row>
    <row r="24" spans="1:104" ht="20.25">
      <c r="A24" s="28">
        <v>12</v>
      </c>
      <c r="B24" s="29"/>
      <c r="C24" s="30" t="s">
        <v>36</v>
      </c>
      <c r="D24" s="31" t="s">
        <v>26</v>
      </c>
      <c r="E24" s="32">
        <v>100</v>
      </c>
      <c r="F24" s="32"/>
      <c r="G24" s="33">
        <f aca="true" t="shared" si="0" ref="G24:G29">E24*F24</f>
        <v>0</v>
      </c>
      <c r="O24" s="27">
        <v>2</v>
      </c>
      <c r="AA24" s="3">
        <v>1</v>
      </c>
      <c r="AB24" s="3">
        <v>1</v>
      </c>
      <c r="AC24" s="3">
        <v>1</v>
      </c>
      <c r="AZ24" s="3">
        <v>1</v>
      </c>
      <c r="BA24" s="3">
        <f aca="true" t="shared" si="1" ref="BA24:BA29">IF(AZ24=1,G24,0)</f>
        <v>0</v>
      </c>
      <c r="BB24" s="3">
        <f aca="true" t="shared" si="2" ref="BB24:BB29">IF(AZ24=2,G24,0)</f>
        <v>0</v>
      </c>
      <c r="BC24" s="3">
        <f aca="true" t="shared" si="3" ref="BC24:BC29">IF(AZ24=3,G24,0)</f>
        <v>0</v>
      </c>
      <c r="BD24" s="3">
        <f aca="true" t="shared" si="4" ref="BD24:BD29">IF(AZ24=4,G24,0)</f>
        <v>0</v>
      </c>
      <c r="BE24" s="3">
        <f aca="true" t="shared" si="5" ref="BE24:BE29">IF(AZ24=5,G24,0)</f>
        <v>0</v>
      </c>
      <c r="CA24" s="34">
        <v>1</v>
      </c>
      <c r="CB24" s="34">
        <v>1</v>
      </c>
      <c r="CZ24" s="3">
        <v>0.3725</v>
      </c>
    </row>
    <row r="25" spans="1:80" ht="20.25">
      <c r="A25" s="28">
        <v>13</v>
      </c>
      <c r="B25" s="29"/>
      <c r="C25" s="30" t="s">
        <v>37</v>
      </c>
      <c r="D25" s="31" t="s">
        <v>26</v>
      </c>
      <c r="E25" s="32">
        <v>40</v>
      </c>
      <c r="F25" s="32"/>
      <c r="G25" s="33"/>
      <c r="O25" s="27"/>
      <c r="CA25" s="34"/>
      <c r="CB25" s="34"/>
    </row>
    <row r="26" spans="1:104" ht="20.25">
      <c r="A26" s="28">
        <v>14</v>
      </c>
      <c r="B26" s="29"/>
      <c r="C26" s="30" t="s">
        <v>40</v>
      </c>
      <c r="D26" s="31" t="s">
        <v>38</v>
      </c>
      <c r="E26" s="32">
        <v>1</v>
      </c>
      <c r="F26" s="32"/>
      <c r="G26" s="33">
        <f t="shared" si="0"/>
        <v>0</v>
      </c>
      <c r="O26" s="27">
        <v>2</v>
      </c>
      <c r="AA26" s="3">
        <v>1</v>
      </c>
      <c r="AB26" s="3">
        <v>0</v>
      </c>
      <c r="AC26" s="3">
        <v>0</v>
      </c>
      <c r="AZ26" s="3">
        <v>1</v>
      </c>
      <c r="BA26" s="3">
        <f t="shared" si="1"/>
        <v>0</v>
      </c>
      <c r="BB26" s="3">
        <f t="shared" si="2"/>
        <v>0</v>
      </c>
      <c r="BC26" s="3">
        <f t="shared" si="3"/>
        <v>0</v>
      </c>
      <c r="BD26" s="3">
        <f t="shared" si="4"/>
        <v>0</v>
      </c>
      <c r="BE26" s="3">
        <f t="shared" si="5"/>
        <v>0</v>
      </c>
      <c r="CA26" s="34">
        <v>1</v>
      </c>
      <c r="CB26" s="34">
        <v>0</v>
      </c>
      <c r="CZ26" s="3">
        <v>0</v>
      </c>
    </row>
    <row r="27" spans="1:80" ht="20.25">
      <c r="A27" s="28">
        <v>15</v>
      </c>
      <c r="B27" s="29"/>
      <c r="C27" s="30" t="s">
        <v>39</v>
      </c>
      <c r="D27" s="31" t="s">
        <v>38</v>
      </c>
      <c r="E27" s="32">
        <v>1</v>
      </c>
      <c r="F27" s="32"/>
      <c r="G27" s="33"/>
      <c r="O27" s="27"/>
      <c r="CA27" s="34"/>
      <c r="CB27" s="34"/>
    </row>
    <row r="28" spans="1:104" ht="20.25">
      <c r="A28" s="28">
        <v>16</v>
      </c>
      <c r="B28" s="29"/>
      <c r="C28" s="30" t="s">
        <v>27</v>
      </c>
      <c r="D28" s="31" t="s">
        <v>26</v>
      </c>
      <c r="E28" s="32">
        <v>140</v>
      </c>
      <c r="F28" s="32"/>
      <c r="G28" s="33">
        <f t="shared" si="0"/>
        <v>0</v>
      </c>
      <c r="O28" s="27">
        <v>2</v>
      </c>
      <c r="AA28" s="3">
        <v>1</v>
      </c>
      <c r="AB28" s="3">
        <v>0</v>
      </c>
      <c r="AC28" s="3">
        <v>0</v>
      </c>
      <c r="AZ28" s="3">
        <v>1</v>
      </c>
      <c r="BA28" s="3">
        <f t="shared" si="1"/>
        <v>0</v>
      </c>
      <c r="BB28" s="3">
        <f t="shared" si="2"/>
        <v>0</v>
      </c>
      <c r="BC28" s="3">
        <f t="shared" si="3"/>
        <v>0</v>
      </c>
      <c r="BD28" s="3">
        <f t="shared" si="4"/>
        <v>0</v>
      </c>
      <c r="BE28" s="3">
        <f t="shared" si="5"/>
        <v>0</v>
      </c>
      <c r="CA28" s="34">
        <v>1</v>
      </c>
      <c r="CB28" s="34">
        <v>0</v>
      </c>
      <c r="CZ28" s="3">
        <v>0.18757</v>
      </c>
    </row>
    <row r="29" spans="1:104" ht="12.75">
      <c r="A29" s="28">
        <v>17</v>
      </c>
      <c r="B29" s="29"/>
      <c r="C29" s="30" t="s">
        <v>28</v>
      </c>
      <c r="D29" s="31" t="s">
        <v>18</v>
      </c>
      <c r="E29" s="32">
        <v>4.2</v>
      </c>
      <c r="F29" s="32"/>
      <c r="G29" s="33">
        <f t="shared" si="0"/>
        <v>0</v>
      </c>
      <c r="O29" s="27">
        <v>2</v>
      </c>
      <c r="AA29" s="3">
        <v>1</v>
      </c>
      <c r="AB29" s="3">
        <v>1</v>
      </c>
      <c r="AC29" s="3">
        <v>1</v>
      </c>
      <c r="AZ29" s="3">
        <v>1</v>
      </c>
      <c r="BA29" s="3">
        <f t="shared" si="1"/>
        <v>0</v>
      </c>
      <c r="BB29" s="3">
        <f t="shared" si="2"/>
        <v>0</v>
      </c>
      <c r="BC29" s="3">
        <f t="shared" si="3"/>
        <v>0</v>
      </c>
      <c r="BD29" s="3">
        <f t="shared" si="4"/>
        <v>0</v>
      </c>
      <c r="BE29" s="3">
        <f t="shared" si="5"/>
        <v>0</v>
      </c>
      <c r="CA29" s="34">
        <v>1</v>
      </c>
      <c r="CB29" s="34">
        <v>1</v>
      </c>
      <c r="CZ29" s="3">
        <v>2.525</v>
      </c>
    </row>
    <row r="30" spans="1:80" ht="12.75">
      <c r="A30" s="28">
        <v>18</v>
      </c>
      <c r="B30" s="29"/>
      <c r="C30" s="59" t="s">
        <v>41</v>
      </c>
      <c r="D30" s="61" t="s">
        <v>42</v>
      </c>
      <c r="E30" s="62">
        <v>4</v>
      </c>
      <c r="F30" s="60"/>
      <c r="G30" s="33"/>
      <c r="O30" s="27"/>
      <c r="CA30" s="34"/>
      <c r="CB30" s="34"/>
    </row>
    <row r="31" spans="1:57" ht="12.75">
      <c r="A31" s="35"/>
      <c r="B31" s="36" t="s">
        <v>13</v>
      </c>
      <c r="C31" s="37" t="str">
        <f>CONCATENATE(B23," ",C23)</f>
        <v> Doplňující práce</v>
      </c>
      <c r="D31" s="38"/>
      <c r="E31" s="39"/>
      <c r="F31" s="40"/>
      <c r="G31" s="41">
        <f>SUM(G23:G29)</f>
        <v>0</v>
      </c>
      <c r="O31" s="27">
        <v>4</v>
      </c>
      <c r="BA31" s="42">
        <f>SUM(BA23:BA29)</f>
        <v>0</v>
      </c>
      <c r="BB31" s="42">
        <f>SUM(BB23:BB29)</f>
        <v>0</v>
      </c>
      <c r="BC31" s="42">
        <f>SUM(BC23:BC29)</f>
        <v>0</v>
      </c>
      <c r="BD31" s="42">
        <f>SUM(BD23:BD29)</f>
        <v>0</v>
      </c>
      <c r="BE31" s="42">
        <f>SUM(BE23:BE29)</f>
        <v>0</v>
      </c>
    </row>
    <row r="32" spans="1:15" ht="12.75">
      <c r="A32" s="20" t="s">
        <v>11</v>
      </c>
      <c r="B32" s="21"/>
      <c r="C32" s="22" t="s">
        <v>29</v>
      </c>
      <c r="D32" s="23"/>
      <c r="E32" s="24"/>
      <c r="F32" s="24"/>
      <c r="G32" s="25"/>
      <c r="H32" s="26"/>
      <c r="I32" s="26"/>
      <c r="O32" s="27">
        <v>1</v>
      </c>
    </row>
    <row r="33" spans="1:104" ht="12.75">
      <c r="A33" s="28">
        <v>19</v>
      </c>
      <c r="B33" s="29"/>
      <c r="C33" s="30" t="s">
        <v>30</v>
      </c>
      <c r="D33" s="31" t="s">
        <v>38</v>
      </c>
      <c r="E33" s="32">
        <v>1</v>
      </c>
      <c r="F33" s="32"/>
      <c r="G33" s="33">
        <f>E33*F33</f>
        <v>0</v>
      </c>
      <c r="O33" s="27">
        <v>2</v>
      </c>
      <c r="AA33" s="3">
        <v>7</v>
      </c>
      <c r="AB33" s="3">
        <v>1</v>
      </c>
      <c r="AC33" s="3">
        <v>2</v>
      </c>
      <c r="AZ33" s="3">
        <v>1</v>
      </c>
      <c r="BA33" s="3">
        <f>IF(AZ33=1,G33,0)</f>
        <v>0</v>
      </c>
      <c r="BB33" s="3">
        <f>IF(AZ33=2,G33,0)</f>
        <v>0</v>
      </c>
      <c r="BC33" s="3">
        <f>IF(AZ33=3,G33,0)</f>
        <v>0</v>
      </c>
      <c r="BD33" s="3">
        <f>IF(AZ33=4,G33,0)</f>
        <v>0</v>
      </c>
      <c r="BE33" s="3">
        <f>IF(AZ33=5,G33,0)</f>
        <v>0</v>
      </c>
      <c r="CA33" s="34">
        <v>7</v>
      </c>
      <c r="CB33" s="34">
        <v>1</v>
      </c>
      <c r="CZ33" s="3">
        <v>0</v>
      </c>
    </row>
    <row r="34" spans="1:57" ht="12.75">
      <c r="A34" s="35"/>
      <c r="B34" s="36" t="s">
        <v>13</v>
      </c>
      <c r="C34" s="37" t="str">
        <f>CONCATENATE(B32," ",C32)</f>
        <v> Staveništní přesun hmot</v>
      </c>
      <c r="D34" s="38"/>
      <c r="E34" s="39"/>
      <c r="F34" s="40"/>
      <c r="G34" s="41">
        <f>SUM(G32:G33)</f>
        <v>0</v>
      </c>
      <c r="O34" s="27">
        <v>4</v>
      </c>
      <c r="BA34" s="42">
        <f>SUM(BA32:BA33)</f>
        <v>0</v>
      </c>
      <c r="BB34" s="42">
        <f>SUM(BB32:BB33)</f>
        <v>0</v>
      </c>
      <c r="BC34" s="42">
        <f>SUM(BC32:BC33)</f>
        <v>0</v>
      </c>
      <c r="BD34" s="42">
        <f>SUM(BD32:BD33)</f>
        <v>0</v>
      </c>
      <c r="BE34" s="42">
        <f>SUM(BE32:BE33)</f>
        <v>0</v>
      </c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409.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spans="1:7" ht="12.75">
      <c r="A58" s="43"/>
      <c r="B58" s="43"/>
      <c r="C58" s="43"/>
      <c r="D58" s="43"/>
      <c r="E58" s="43"/>
      <c r="F58" s="43"/>
      <c r="G58" s="43"/>
    </row>
    <row r="59" spans="1:7" ht="12.75">
      <c r="A59" s="43"/>
      <c r="B59" s="43"/>
      <c r="C59" s="43"/>
      <c r="D59" s="43"/>
      <c r="E59" s="43"/>
      <c r="F59" s="43"/>
      <c r="G59" s="43"/>
    </row>
    <row r="60" spans="1:7" ht="12.75">
      <c r="A60" s="43"/>
      <c r="B60" s="43"/>
      <c r="C60" s="43"/>
      <c r="D60" s="43"/>
      <c r="E60" s="43"/>
      <c r="F60" s="43"/>
      <c r="G60" s="43"/>
    </row>
    <row r="61" spans="1:7" ht="12.75">
      <c r="A61" s="43"/>
      <c r="B61" s="43"/>
      <c r="C61" s="43"/>
      <c r="D61" s="43"/>
      <c r="E61" s="43"/>
      <c r="F61" s="43"/>
      <c r="G61" s="4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spans="1:2" ht="12.75">
      <c r="A93" s="44"/>
      <c r="B93" s="44"/>
    </row>
    <row r="94" spans="1:7" ht="12.75">
      <c r="A94" s="43"/>
      <c r="B94" s="43"/>
      <c r="C94" s="46"/>
      <c r="D94" s="46"/>
      <c r="E94" s="47"/>
      <c r="F94" s="46"/>
      <c r="G94" s="48"/>
    </row>
    <row r="95" spans="1:7" ht="12.75">
      <c r="A95" s="49"/>
      <c r="B95" s="49"/>
      <c r="C95" s="43"/>
      <c r="D95" s="43"/>
      <c r="E95" s="50"/>
      <c r="F95" s="43"/>
      <c r="G95" s="43"/>
    </row>
    <row r="96" spans="1:7" ht="12.75">
      <c r="A96" s="43"/>
      <c r="B96" s="43"/>
      <c r="C96" s="43"/>
      <c r="D96" s="43"/>
      <c r="E96" s="50"/>
      <c r="F96" s="43"/>
      <c r="G96" s="43"/>
    </row>
    <row r="97" spans="1:7" ht="12.75">
      <c r="A97" s="43"/>
      <c r="B97" s="43"/>
      <c r="C97" s="43"/>
      <c r="D97" s="43"/>
      <c r="E97" s="50"/>
      <c r="F97" s="43"/>
      <c r="G97" s="43"/>
    </row>
    <row r="98" spans="1:7" ht="12.75">
      <c r="A98" s="43"/>
      <c r="B98" s="43"/>
      <c r="C98" s="43"/>
      <c r="D98" s="43"/>
      <c r="E98" s="50"/>
      <c r="F98" s="43"/>
      <c r="G98" s="43"/>
    </row>
    <row r="99" spans="1:7" ht="12.75">
      <c r="A99" s="43"/>
      <c r="B99" s="43"/>
      <c r="C99" s="43"/>
      <c r="D99" s="43"/>
      <c r="E99" s="50"/>
      <c r="F99" s="43"/>
      <c r="G99" s="43"/>
    </row>
    <row r="100" spans="1:7" ht="12.75">
      <c r="A100" s="43"/>
      <c r="B100" s="43"/>
      <c r="C100" s="43"/>
      <c r="D100" s="43"/>
      <c r="E100" s="50"/>
      <c r="F100" s="43"/>
      <c r="G100" s="43"/>
    </row>
    <row r="101" spans="1:7" ht="12.75">
      <c r="A101" s="43"/>
      <c r="B101" s="43"/>
      <c r="C101" s="43"/>
      <c r="D101" s="43"/>
      <c r="E101" s="50"/>
      <c r="F101" s="43"/>
      <c r="G101" s="43"/>
    </row>
    <row r="102" spans="1:7" ht="12.75">
      <c r="A102" s="43"/>
      <c r="B102" s="43"/>
      <c r="C102" s="43"/>
      <c r="D102" s="43"/>
      <c r="E102" s="50"/>
      <c r="F102" s="43"/>
      <c r="G102" s="43"/>
    </row>
    <row r="103" spans="1:7" ht="12.75">
      <c r="A103" s="43"/>
      <c r="B103" s="43"/>
      <c r="C103" s="43"/>
      <c r="D103" s="43"/>
      <c r="E103" s="50"/>
      <c r="F103" s="43"/>
      <c r="G103" s="43"/>
    </row>
    <row r="104" spans="1:7" ht="12.75">
      <c r="A104" s="43"/>
      <c r="B104" s="43"/>
      <c r="C104" s="43"/>
      <c r="D104" s="43"/>
      <c r="E104" s="50"/>
      <c r="F104" s="43"/>
      <c r="G104" s="43"/>
    </row>
    <row r="105" spans="1:7" ht="12.75">
      <c r="A105" s="43"/>
      <c r="B105" s="43"/>
      <c r="C105" s="43"/>
      <c r="D105" s="43"/>
      <c r="E105" s="50"/>
      <c r="F105" s="43"/>
      <c r="G105" s="43"/>
    </row>
    <row r="106" spans="1:7" ht="12.75">
      <c r="A106" s="43"/>
      <c r="B106" s="43"/>
      <c r="C106" s="43"/>
      <c r="D106" s="43"/>
      <c r="E106" s="50"/>
      <c r="F106" s="43"/>
      <c r="G106" s="43"/>
    </row>
    <row r="107" spans="1:7" ht="12.75">
      <c r="A107" s="43"/>
      <c r="B107" s="43"/>
      <c r="C107" s="43"/>
      <c r="D107" s="43"/>
      <c r="E107" s="50"/>
      <c r="F107" s="43"/>
      <c r="G107" s="4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</cp:lastModifiedBy>
  <dcterms:created xsi:type="dcterms:W3CDTF">2016-01-30T11:06:28Z</dcterms:created>
  <dcterms:modified xsi:type="dcterms:W3CDTF">2016-06-20T09:51:25Z</dcterms:modified>
  <cp:category/>
  <cp:version/>
  <cp:contentType/>
  <cp:contentStatus/>
</cp:coreProperties>
</file>